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30305937-049F-4B26-9219-93646160D1FE}" xr6:coauthVersionLast="36" xr6:coauthVersionMax="36" xr10:uidLastSave="{00000000-0000-0000-0000-000000000000}"/>
  <bookViews>
    <workbookView xWindow="0" yWindow="0" windowWidth="28800" windowHeight="1188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E8" i="1"/>
  <c r="K7" i="1"/>
  <c r="I7" i="1"/>
  <c r="G7" i="1"/>
  <c r="E7" i="1"/>
  <c r="K6" i="1"/>
  <c r="I6" i="1"/>
  <c r="G6" i="1"/>
  <c r="E6" i="1"/>
  <c r="K5" i="1"/>
  <c r="I5" i="1"/>
  <c r="G5" i="1"/>
  <c r="E5" i="1"/>
  <c r="K4" i="1"/>
  <c r="I4" i="1"/>
  <c r="G4" i="1"/>
  <c r="E4" i="1"/>
  <c r="K3" i="1"/>
  <c r="I3" i="1"/>
  <c r="G3" i="1"/>
  <c r="E3" i="1"/>
  <c r="K2" i="1"/>
  <c r="I2" i="1"/>
  <c r="G2" i="1"/>
  <c r="E2" i="1"/>
  <c r="C4" i="2" l="1"/>
  <c r="D4" i="2"/>
  <c r="E4" i="2"/>
  <c r="F4" i="2"/>
  <c r="J18" i="2" s="1"/>
  <c r="G4" i="2"/>
  <c r="J19" i="2" s="1"/>
  <c r="H4" i="2"/>
  <c r="I4" i="2"/>
  <c r="J4" i="2"/>
  <c r="K4" i="2"/>
  <c r="L4" i="2"/>
  <c r="M4" i="2"/>
  <c r="N4" i="2"/>
  <c r="O4" i="2"/>
  <c r="B4" i="2"/>
</calcChain>
</file>

<file path=xl/sharedStrings.xml><?xml version="1.0" encoding="utf-8"?>
<sst xmlns="http://schemas.openxmlformats.org/spreadsheetml/2006/main" count="89" uniqueCount="68">
  <si>
    <t>МСУ</t>
  </si>
  <si>
    <t>Количество подавших заявление, чел.</t>
  </si>
  <si>
    <t>Приморский край</t>
  </si>
  <si>
    <t>5 Владивосток ГО</t>
  </si>
  <si>
    <t>20 Надеждинский МР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</si>
  <si>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</si>
  <si>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</si>
  <si>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</si>
  <si>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</si>
  <si>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</si>
  <si>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</si>
  <si>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</si>
  <si>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</si>
  <si>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</si>
  <si>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Владивосток ГО</t>
  </si>
  <si>
    <t>Находка ГО</t>
  </si>
  <si>
    <t>Код МСУ</t>
  </si>
  <si>
    <t>Надеждинский МР</t>
  </si>
  <si>
    <t>От порога до 60, чел.</t>
  </si>
  <si>
    <t>Доля от порога до 60, %</t>
  </si>
  <si>
    <t>Доля не преодолевших минимальный порог, %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</si>
  <si>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</si>
  <si>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</si>
  <si>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</si>
  <si>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</si>
  <si>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</si>
  <si>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</si>
  <si>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</si>
  <si>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</si>
  <si>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</si>
  <si>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3 Дальнегорск ГО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</si>
  <si>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</si>
  <si>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</si>
  <si>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</si>
  <si>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</si>
  <si>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</si>
  <si>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</si>
  <si>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</si>
  <si>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</si>
  <si>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</si>
  <si>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</si>
  <si>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</si>
  <si>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</si>
  <si>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</si>
  <si>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</si>
  <si>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</si>
  <si>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</si>
  <si>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</si>
  <si>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</si>
  <si>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19 Большой камень ГО</t>
  </si>
  <si>
    <t>минимальный балл - 32</t>
  </si>
  <si>
    <t>2 Арсеньев ГО</t>
  </si>
  <si>
    <t>4 Дальнереченск ГО</t>
  </si>
  <si>
    <t>8 Партизанск ГО</t>
  </si>
  <si>
    <t>12 Фокино ГО</t>
  </si>
  <si>
    <t>17 Михайловский МР</t>
  </si>
  <si>
    <t>Арсеньевский ГО</t>
  </si>
  <si>
    <t>Дальнегорский ГО</t>
  </si>
  <si>
    <t>Дальнереченский ГО</t>
  </si>
  <si>
    <t>Партизанский ГО</t>
  </si>
  <si>
    <t>ГО ЗАТО Фокино</t>
  </si>
  <si>
    <t>Михайловский МР</t>
  </si>
  <si>
    <t>ГО Большой камень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</si>
  <si>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</si>
  <si>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</si>
  <si>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</si>
  <si>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Данные по участникам, имеющим фактический результат за пересдачу в  "президентские дни" (ВТГ). Рассматривается минимальный порог - 32 балла</t>
  </si>
  <si>
    <t xml:space="preserve">из них не преодолели минимальный порог 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</si>
</sst>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04.07'!$B$3:$B$14</c:f>
              <c:strCache>
                <c:ptCount val="1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ГО ЗАТО Фокино</c:v>
                </c:pt>
                <c:pt idx="9">
                  <c:v>Михайловский МР</c:v>
                </c:pt>
                <c:pt idx="10">
                  <c:v>ГО Большой камень</c:v>
                </c:pt>
                <c:pt idx="11">
                  <c:v>Надеждинский МР</c:v>
                </c:pt>
              </c:strCache>
            </c:strRef>
          </c:cat>
          <c:val>
            <c:numRef>
              <c:f>'Общие данные за 04.07'!$G$3:$G$14</c:f>
              <c:numCache>
                <c:formatCode>0</c:formatCode>
                <c:ptCount val="12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16.666666666666664</c:v>
                </c:pt>
                <c:pt idx="5">
                  <c:v>0</c:v>
                </c:pt>
                <c:pt idx="6">
                  <c:v>0</c:v>
                </c:pt>
                <c:pt idx="7">
                  <c:v>28.571428571428569</c:v>
                </c:pt>
                <c:pt idx="8">
                  <c:v>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04.07'!$B$3:$B$14</c:f>
              <c:strCache>
                <c:ptCount val="1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ГО ЗАТО Фокино</c:v>
                </c:pt>
                <c:pt idx="9">
                  <c:v>Михайловский МР</c:v>
                </c:pt>
                <c:pt idx="10">
                  <c:v>ГО Большой камень</c:v>
                </c:pt>
                <c:pt idx="11">
                  <c:v>Надеждинский МР</c:v>
                </c:pt>
              </c:strCache>
            </c:strRef>
          </c:cat>
          <c:val>
            <c:numRef>
              <c:f>'Общие данные за 04.07'!$I$3:$I$14</c:f>
              <c:numCache>
                <c:formatCode>0</c:formatCode>
                <c:ptCount val="12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75</c:v>
                </c:pt>
                <c:pt idx="5">
                  <c:v>0</c:v>
                </c:pt>
                <c:pt idx="6">
                  <c:v>100</c:v>
                </c:pt>
                <c:pt idx="7" formatCode="0.0">
                  <c:v>57.142857142857139</c:v>
                </c:pt>
                <c:pt idx="8">
                  <c:v>100</c:v>
                </c:pt>
                <c:pt idx="9">
                  <c:v>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04.07'!$B$3:$B$14</c:f>
              <c:strCache>
                <c:ptCount val="1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Уссурийск ГО</c:v>
                </c:pt>
                <c:pt idx="8">
                  <c:v>ГО ЗАТО Фокино</c:v>
                </c:pt>
                <c:pt idx="9">
                  <c:v>Михайловский МР</c:v>
                </c:pt>
                <c:pt idx="10">
                  <c:v>ГО Большой камень</c:v>
                </c:pt>
                <c:pt idx="11">
                  <c:v>Надеждинский МР</c:v>
                </c:pt>
              </c:strCache>
            </c:strRef>
          </c:cat>
          <c:val>
            <c:numRef>
              <c:f>'Общие данные за 04.07'!$K$3:$K$14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8.3333333333333321</c:v>
                </c:pt>
                <c:pt idx="5">
                  <c:v>0</c:v>
                </c:pt>
                <c:pt idx="6">
                  <c:v>0</c:v>
                </c:pt>
                <c:pt idx="7" formatCode="0.0">
                  <c:v>14.285714285714285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анализ'!$A$5:$A$15</c:f>
              <c:strCache>
                <c:ptCount val="11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8 Партизанск ГО</c:v>
                </c:pt>
                <c:pt idx="6">
                  <c:v>10 Уссурийск ГО</c:v>
                </c:pt>
                <c:pt idx="7">
                  <c:v>12 Фокино ГО</c:v>
                </c:pt>
                <c:pt idx="8">
                  <c:v>17 Михайловский МР</c:v>
                </c:pt>
                <c:pt idx="9">
                  <c:v>19 Большой камень ГО</c:v>
                </c:pt>
                <c:pt idx="10">
                  <c:v>20 Надеждинский МР</c:v>
                </c:pt>
              </c:strCache>
            </c:strRef>
          </c:cat>
          <c:val>
            <c:numRef>
              <c:f>'Сравнительный анализ'!$D$5:$D$15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анализ'!$A$5:$A$15</c:f>
              <c:strCache>
                <c:ptCount val="11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8 Партизанск ГО</c:v>
                </c:pt>
                <c:pt idx="6">
                  <c:v>10 Уссурийск ГО</c:v>
                </c:pt>
                <c:pt idx="7">
                  <c:v>12 Фокино ГО</c:v>
                </c:pt>
                <c:pt idx="8">
                  <c:v>17 Михайловский МР</c:v>
                </c:pt>
                <c:pt idx="9">
                  <c:v>19 Большой камень ГО</c:v>
                </c:pt>
                <c:pt idx="10">
                  <c:v>20 Надеждинский МР</c:v>
                </c:pt>
              </c:strCache>
            </c:strRef>
          </c:cat>
          <c:val>
            <c:numRef>
              <c:f>'Сравнительный анализ'!$H$5:$H$15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анализ'!$A$5:$A$15</c:f>
              <c:strCache>
                <c:ptCount val="11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8 Партизанск ГО</c:v>
                </c:pt>
                <c:pt idx="6">
                  <c:v>10 Уссурийск ГО</c:v>
                </c:pt>
                <c:pt idx="7">
                  <c:v>12 Фокино ГО</c:v>
                </c:pt>
                <c:pt idx="8">
                  <c:v>17 Михайловский МР</c:v>
                </c:pt>
                <c:pt idx="9">
                  <c:v>19 Большой камень ГО</c:v>
                </c:pt>
                <c:pt idx="10">
                  <c:v>20 Надеждинский МР</c:v>
                </c:pt>
              </c:strCache>
            </c:strRef>
          </c:cat>
          <c:val>
            <c:numRef>
              <c:f>'Сравнительный анализ'!$J$5:$J$15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анализ'!$A$5:$A$15</c:f>
              <c:strCache>
                <c:ptCount val="11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8 Партизанск ГО</c:v>
                </c:pt>
                <c:pt idx="6">
                  <c:v>10 Уссурийск ГО</c:v>
                </c:pt>
                <c:pt idx="7">
                  <c:v>12 Фокино ГО</c:v>
                </c:pt>
                <c:pt idx="8">
                  <c:v>17 Михайловский МР</c:v>
                </c:pt>
                <c:pt idx="9">
                  <c:v>19 Большой камень ГО</c:v>
                </c:pt>
                <c:pt idx="10">
                  <c:v>20 Надеждинский МР</c:v>
                </c:pt>
              </c:strCache>
            </c:strRef>
          </c:cat>
          <c:val>
            <c:numRef>
              <c:f>'Сравнительный анализ'!$L$5:$L$15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2720</xdr:rowOff>
    </xdr:from>
    <xdr:to>
      <xdr:col>26</xdr:col>
      <xdr:colOff>571500</xdr:colOff>
      <xdr:row>20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25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14"/>
  <sheetViews>
    <sheetView zoomScale="70" zoomScaleNormal="70" workbookViewId="0">
      <pane ySplit="1" topLeftCell="A2" activePane="bottomLeft" state="frozen"/>
      <selection pane="bottomLeft" activeCell="M24" sqref="M24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16</v>
      </c>
      <c r="B1" s="29" t="s">
        <v>0</v>
      </c>
      <c r="C1" s="29" t="s">
        <v>1</v>
      </c>
      <c r="D1" s="29" t="s">
        <v>22</v>
      </c>
      <c r="E1" s="29" t="s">
        <v>23</v>
      </c>
      <c r="F1" s="30" t="s">
        <v>12</v>
      </c>
      <c r="G1" s="30" t="s">
        <v>20</v>
      </c>
      <c r="H1" s="30" t="s">
        <v>18</v>
      </c>
      <c r="I1" s="30" t="s">
        <v>19</v>
      </c>
      <c r="J1" s="30" t="s">
        <v>11</v>
      </c>
      <c r="K1" s="30" t="s">
        <v>5</v>
      </c>
      <c r="L1" s="30" t="s">
        <v>10</v>
      </c>
      <c r="M1" s="30" t="s">
        <v>6</v>
      </c>
      <c r="N1" s="30" t="s">
        <v>7</v>
      </c>
      <c r="O1" s="30" t="s">
        <v>8</v>
      </c>
      <c r="P1" s="30" t="s">
        <v>9</v>
      </c>
      <c r="R1" s="4" t="s">
        <v>50</v>
      </c>
    </row>
    <row r="2" spans="1:18" ht="27" customHeight="1" x14ac:dyDescent="0.25">
      <c r="A2" s="31"/>
      <c r="B2" s="58" t="s">
        <v>2</v>
      </c>
      <c r="C2" s="59">
        <v>33</v>
      </c>
      <c r="D2" s="59">
        <v>31</v>
      </c>
      <c r="E2" s="60">
        <f>D2/C2*100</f>
        <v>93.939393939393938</v>
      </c>
      <c r="F2" s="61">
        <v>7</v>
      </c>
      <c r="G2" s="62">
        <f>F2/D2*100</f>
        <v>22.58064516129032</v>
      </c>
      <c r="H2" s="61">
        <v>22</v>
      </c>
      <c r="I2" s="63">
        <f>H2/D2*100</f>
        <v>70.967741935483872</v>
      </c>
      <c r="J2" s="61">
        <v>2</v>
      </c>
      <c r="K2" s="62">
        <f>J2/D2*100</f>
        <v>6.4516129032258061</v>
      </c>
      <c r="L2" s="61">
        <v>0</v>
      </c>
      <c r="M2" s="63">
        <v>0</v>
      </c>
      <c r="N2" s="61">
        <v>0</v>
      </c>
      <c r="O2" s="61">
        <v>0</v>
      </c>
      <c r="P2" s="61">
        <v>41</v>
      </c>
      <c r="Q2" s="3"/>
    </row>
    <row r="3" spans="1:18" ht="27" customHeight="1" x14ac:dyDescent="0.25">
      <c r="A3" s="53">
        <v>1</v>
      </c>
      <c r="B3" s="64" t="s">
        <v>13</v>
      </c>
      <c r="C3" s="53">
        <v>2</v>
      </c>
      <c r="D3" s="53">
        <v>2</v>
      </c>
      <c r="E3" s="65">
        <f>D3/C3*100</f>
        <v>100</v>
      </c>
      <c r="F3" s="66">
        <v>0</v>
      </c>
      <c r="G3" s="67">
        <f>F3/D3*100</f>
        <v>0</v>
      </c>
      <c r="H3" s="66">
        <v>2</v>
      </c>
      <c r="I3" s="67">
        <f>H3/D3*100</f>
        <v>100</v>
      </c>
      <c r="J3" s="66">
        <v>0</v>
      </c>
      <c r="K3" s="67">
        <f>J3/D3*100</f>
        <v>0</v>
      </c>
      <c r="L3" s="66">
        <v>0</v>
      </c>
      <c r="M3" s="67">
        <v>0</v>
      </c>
      <c r="N3" s="66">
        <v>0</v>
      </c>
      <c r="O3" s="66">
        <v>0</v>
      </c>
      <c r="P3" s="67">
        <v>42</v>
      </c>
      <c r="Q3" s="3"/>
    </row>
    <row r="4" spans="1:18" ht="27" customHeight="1" x14ac:dyDescent="0.25">
      <c r="A4" s="53">
        <v>2</v>
      </c>
      <c r="B4" s="64" t="s">
        <v>56</v>
      </c>
      <c r="C4" s="53">
        <v>2</v>
      </c>
      <c r="D4" s="53">
        <v>2</v>
      </c>
      <c r="E4" s="65">
        <f t="shared" ref="E4:E14" si="0">D4/C4*100</f>
        <v>100</v>
      </c>
      <c r="F4" s="66">
        <v>2</v>
      </c>
      <c r="G4" s="67">
        <f t="shared" ref="G4:G14" si="1">F4/D4*100</f>
        <v>100</v>
      </c>
      <c r="H4" s="66">
        <v>0</v>
      </c>
      <c r="I4" s="67">
        <f t="shared" ref="I4:I14" si="2">H4/D4*100</f>
        <v>0</v>
      </c>
      <c r="J4" s="66">
        <v>0</v>
      </c>
      <c r="K4" s="67">
        <f t="shared" ref="K4:K14" si="3">J4/D4*100</f>
        <v>0</v>
      </c>
      <c r="L4" s="66">
        <v>0</v>
      </c>
      <c r="M4" s="67">
        <v>0</v>
      </c>
      <c r="N4" s="66">
        <v>0</v>
      </c>
      <c r="O4" s="66">
        <v>0</v>
      </c>
      <c r="P4" s="67">
        <v>24</v>
      </c>
      <c r="Q4" s="3"/>
    </row>
    <row r="5" spans="1:18" ht="27" customHeight="1" x14ac:dyDescent="0.25">
      <c r="A5" s="53">
        <v>3</v>
      </c>
      <c r="B5" s="64" t="s">
        <v>57</v>
      </c>
      <c r="C5" s="53">
        <v>1</v>
      </c>
      <c r="D5" s="53">
        <v>1</v>
      </c>
      <c r="E5" s="65">
        <f t="shared" si="0"/>
        <v>100</v>
      </c>
      <c r="F5" s="66">
        <v>0</v>
      </c>
      <c r="G5" s="67">
        <f t="shared" si="1"/>
        <v>0</v>
      </c>
      <c r="H5" s="66">
        <v>1</v>
      </c>
      <c r="I5" s="67">
        <f t="shared" si="2"/>
        <v>100</v>
      </c>
      <c r="J5" s="66">
        <v>0</v>
      </c>
      <c r="K5" s="67">
        <f t="shared" si="3"/>
        <v>0</v>
      </c>
      <c r="L5" s="66">
        <v>0</v>
      </c>
      <c r="M5" s="67">
        <v>0</v>
      </c>
      <c r="N5" s="66">
        <v>0</v>
      </c>
      <c r="O5" s="66">
        <v>0</v>
      </c>
      <c r="P5" s="67">
        <v>49</v>
      </c>
      <c r="Q5" s="3"/>
    </row>
    <row r="6" spans="1:18" ht="27" customHeight="1" x14ac:dyDescent="0.25">
      <c r="A6" s="53">
        <v>4</v>
      </c>
      <c r="B6" s="64" t="s">
        <v>58</v>
      </c>
      <c r="C6" s="53">
        <v>1</v>
      </c>
      <c r="D6" s="53">
        <v>1</v>
      </c>
      <c r="E6" s="65">
        <f t="shared" si="0"/>
        <v>100</v>
      </c>
      <c r="F6" s="66">
        <v>0</v>
      </c>
      <c r="G6" s="67">
        <f t="shared" si="1"/>
        <v>0</v>
      </c>
      <c r="H6" s="66">
        <v>1</v>
      </c>
      <c r="I6" s="67">
        <f t="shared" si="2"/>
        <v>100</v>
      </c>
      <c r="J6" s="66">
        <v>0</v>
      </c>
      <c r="K6" s="67">
        <f t="shared" si="3"/>
        <v>0</v>
      </c>
      <c r="L6" s="66">
        <v>0</v>
      </c>
      <c r="M6" s="67">
        <v>0</v>
      </c>
      <c r="N6" s="66">
        <v>0</v>
      </c>
      <c r="O6" s="66">
        <v>0</v>
      </c>
      <c r="P6" s="67">
        <v>44</v>
      </c>
      <c r="Q6" s="3"/>
    </row>
    <row r="7" spans="1:18" ht="27" customHeight="1" x14ac:dyDescent="0.25">
      <c r="A7" s="53">
        <v>5</v>
      </c>
      <c r="B7" s="64" t="s">
        <v>14</v>
      </c>
      <c r="C7" s="53">
        <v>13</v>
      </c>
      <c r="D7" s="53">
        <v>12</v>
      </c>
      <c r="E7" s="68">
        <f t="shared" si="0"/>
        <v>92.307692307692307</v>
      </c>
      <c r="F7" s="66">
        <v>2</v>
      </c>
      <c r="G7" s="67">
        <f t="shared" si="1"/>
        <v>16.666666666666664</v>
      </c>
      <c r="H7" s="66">
        <v>9</v>
      </c>
      <c r="I7" s="67">
        <f t="shared" si="2"/>
        <v>75</v>
      </c>
      <c r="J7" s="66">
        <v>1</v>
      </c>
      <c r="K7" s="69">
        <f t="shared" si="3"/>
        <v>8.3333333333333321</v>
      </c>
      <c r="L7" s="66">
        <v>0</v>
      </c>
      <c r="M7" s="67">
        <v>0</v>
      </c>
      <c r="N7" s="66">
        <v>0</v>
      </c>
      <c r="O7" s="66">
        <v>0</v>
      </c>
      <c r="P7" s="67">
        <v>43</v>
      </c>
      <c r="Q7" s="3"/>
    </row>
    <row r="8" spans="1:18" ht="27" customHeight="1" x14ac:dyDescent="0.25">
      <c r="A8" s="53">
        <v>7</v>
      </c>
      <c r="B8" s="64" t="s">
        <v>15</v>
      </c>
      <c r="C8" s="53">
        <v>1</v>
      </c>
      <c r="D8" s="53">
        <v>0</v>
      </c>
      <c r="E8" s="65">
        <f t="shared" si="0"/>
        <v>0</v>
      </c>
      <c r="F8" s="66">
        <v>0</v>
      </c>
      <c r="G8" s="67">
        <v>0</v>
      </c>
      <c r="H8" s="66">
        <v>0</v>
      </c>
      <c r="I8" s="67">
        <v>0</v>
      </c>
      <c r="J8" s="66">
        <v>0</v>
      </c>
      <c r="K8" s="67">
        <v>0</v>
      </c>
      <c r="L8" s="66">
        <v>0</v>
      </c>
      <c r="M8" s="67">
        <v>0</v>
      </c>
      <c r="N8" s="66">
        <v>0</v>
      </c>
      <c r="O8" s="66">
        <v>0</v>
      </c>
      <c r="P8" s="67">
        <v>0</v>
      </c>
      <c r="Q8" s="3"/>
    </row>
    <row r="9" spans="1:18" ht="27" customHeight="1" x14ac:dyDescent="0.25">
      <c r="A9" s="53">
        <v>8</v>
      </c>
      <c r="B9" s="64" t="s">
        <v>59</v>
      </c>
      <c r="C9" s="53">
        <v>2</v>
      </c>
      <c r="D9" s="53">
        <v>2</v>
      </c>
      <c r="E9" s="65">
        <f t="shared" si="0"/>
        <v>100</v>
      </c>
      <c r="F9" s="66">
        <v>0</v>
      </c>
      <c r="G9" s="67">
        <f t="shared" si="1"/>
        <v>0</v>
      </c>
      <c r="H9" s="66">
        <v>2</v>
      </c>
      <c r="I9" s="67">
        <f t="shared" si="2"/>
        <v>100</v>
      </c>
      <c r="J9" s="66">
        <v>0</v>
      </c>
      <c r="K9" s="67">
        <f t="shared" si="3"/>
        <v>0</v>
      </c>
      <c r="L9" s="66">
        <v>0</v>
      </c>
      <c r="M9" s="67">
        <v>0</v>
      </c>
      <c r="N9" s="66">
        <v>0</v>
      </c>
      <c r="O9" s="66">
        <v>0</v>
      </c>
      <c r="P9" s="66">
        <v>50</v>
      </c>
      <c r="Q9" s="3"/>
    </row>
    <row r="10" spans="1:18" ht="27" customHeight="1" x14ac:dyDescent="0.25">
      <c r="A10" s="53">
        <v>10</v>
      </c>
      <c r="B10" s="64" t="s">
        <v>28</v>
      </c>
      <c r="C10" s="53">
        <v>7</v>
      </c>
      <c r="D10" s="53">
        <v>7</v>
      </c>
      <c r="E10" s="65">
        <f t="shared" si="0"/>
        <v>100</v>
      </c>
      <c r="F10" s="66">
        <v>2</v>
      </c>
      <c r="G10" s="67">
        <f t="shared" si="1"/>
        <v>28.571428571428569</v>
      </c>
      <c r="H10" s="66">
        <v>4</v>
      </c>
      <c r="I10" s="69">
        <f t="shared" si="2"/>
        <v>57.142857142857139</v>
      </c>
      <c r="J10" s="66">
        <v>1</v>
      </c>
      <c r="K10" s="69">
        <f t="shared" si="3"/>
        <v>14.285714285714285</v>
      </c>
      <c r="L10" s="66">
        <v>0</v>
      </c>
      <c r="M10" s="67">
        <v>0</v>
      </c>
      <c r="N10" s="66">
        <v>0</v>
      </c>
      <c r="O10" s="66">
        <v>0</v>
      </c>
      <c r="P10" s="67">
        <v>40</v>
      </c>
      <c r="Q10" s="3"/>
    </row>
    <row r="11" spans="1:18" ht="27" customHeight="1" x14ac:dyDescent="0.25">
      <c r="A11" s="53">
        <v>12</v>
      </c>
      <c r="B11" s="64" t="s">
        <v>60</v>
      </c>
      <c r="C11" s="53">
        <v>1</v>
      </c>
      <c r="D11" s="53">
        <v>1</v>
      </c>
      <c r="E11" s="65">
        <f t="shared" si="0"/>
        <v>100</v>
      </c>
      <c r="F11" s="66">
        <v>0</v>
      </c>
      <c r="G11" s="67">
        <f t="shared" si="1"/>
        <v>0</v>
      </c>
      <c r="H11" s="66">
        <v>1</v>
      </c>
      <c r="I11" s="67">
        <f t="shared" si="2"/>
        <v>100</v>
      </c>
      <c r="J11" s="66">
        <v>0</v>
      </c>
      <c r="K11" s="67">
        <f t="shared" si="3"/>
        <v>0</v>
      </c>
      <c r="L11" s="66">
        <v>0</v>
      </c>
      <c r="M11" s="67">
        <v>0</v>
      </c>
      <c r="N11" s="66">
        <v>0</v>
      </c>
      <c r="O11" s="66">
        <v>0</v>
      </c>
      <c r="P11" s="67">
        <v>44</v>
      </c>
      <c r="Q11" s="3"/>
    </row>
    <row r="12" spans="1:18" ht="27" customHeight="1" x14ac:dyDescent="0.25">
      <c r="A12" s="53">
        <v>17</v>
      </c>
      <c r="B12" s="64" t="s">
        <v>61</v>
      </c>
      <c r="C12" s="53">
        <v>1</v>
      </c>
      <c r="D12" s="53">
        <v>1</v>
      </c>
      <c r="E12" s="65">
        <f t="shared" si="0"/>
        <v>100</v>
      </c>
      <c r="F12" s="66">
        <v>1</v>
      </c>
      <c r="G12" s="67">
        <f t="shared" si="1"/>
        <v>100</v>
      </c>
      <c r="H12" s="66">
        <v>0</v>
      </c>
      <c r="I12" s="67">
        <f>H12/D12*100</f>
        <v>0</v>
      </c>
      <c r="J12" s="66">
        <v>0</v>
      </c>
      <c r="K12" s="67">
        <f t="shared" si="3"/>
        <v>0</v>
      </c>
      <c r="L12" s="66">
        <v>0</v>
      </c>
      <c r="M12" s="67">
        <v>0</v>
      </c>
      <c r="N12" s="66">
        <v>0</v>
      </c>
      <c r="O12" s="66">
        <v>0</v>
      </c>
      <c r="P12" s="67">
        <v>24</v>
      </c>
      <c r="Q12" s="3"/>
    </row>
    <row r="13" spans="1:18" ht="27" customHeight="1" x14ac:dyDescent="0.25">
      <c r="A13" s="53">
        <v>19</v>
      </c>
      <c r="B13" s="64" t="s">
        <v>62</v>
      </c>
      <c r="C13" s="53">
        <v>1</v>
      </c>
      <c r="D13" s="53">
        <v>1</v>
      </c>
      <c r="E13" s="65">
        <f t="shared" si="0"/>
        <v>100</v>
      </c>
      <c r="F13" s="66">
        <v>0</v>
      </c>
      <c r="G13" s="67">
        <f t="shared" si="1"/>
        <v>0</v>
      </c>
      <c r="H13" s="66">
        <v>1</v>
      </c>
      <c r="I13" s="67">
        <f t="shared" si="2"/>
        <v>100</v>
      </c>
      <c r="J13" s="66">
        <v>0</v>
      </c>
      <c r="K13" s="67">
        <f t="shared" si="3"/>
        <v>0</v>
      </c>
      <c r="L13" s="66">
        <v>0</v>
      </c>
      <c r="M13" s="67">
        <v>0</v>
      </c>
      <c r="N13" s="66">
        <v>0</v>
      </c>
      <c r="O13" s="66">
        <v>0</v>
      </c>
      <c r="P13" s="67">
        <v>51</v>
      </c>
      <c r="Q13" s="3"/>
    </row>
    <row r="14" spans="1:18" ht="27" customHeight="1" x14ac:dyDescent="0.25">
      <c r="A14" s="53">
        <v>20</v>
      </c>
      <c r="B14" s="64" t="s">
        <v>17</v>
      </c>
      <c r="C14" s="53">
        <v>1</v>
      </c>
      <c r="D14" s="53">
        <v>1</v>
      </c>
      <c r="E14" s="65">
        <f t="shared" si="0"/>
        <v>100</v>
      </c>
      <c r="F14" s="66">
        <v>0</v>
      </c>
      <c r="G14" s="67">
        <f t="shared" si="1"/>
        <v>0</v>
      </c>
      <c r="H14" s="66">
        <v>1</v>
      </c>
      <c r="I14" s="67">
        <f t="shared" si="2"/>
        <v>100</v>
      </c>
      <c r="J14" s="66">
        <v>0</v>
      </c>
      <c r="K14" s="67">
        <f t="shared" si="3"/>
        <v>0</v>
      </c>
      <c r="L14" s="66">
        <v>0</v>
      </c>
      <c r="M14" s="67">
        <v>0</v>
      </c>
      <c r="N14" s="66">
        <v>0</v>
      </c>
      <c r="O14" s="66">
        <v>0</v>
      </c>
      <c r="P14" s="67">
        <v>34</v>
      </c>
      <c r="Q14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R15"/>
  <sheetViews>
    <sheetView topLeftCell="T1" zoomScaleNormal="100" workbookViewId="0">
      <selection activeCell="G23" sqref="G23"/>
    </sheetView>
  </sheetViews>
  <sheetFormatPr defaultColWidth="11.5703125" defaultRowHeight="15" x14ac:dyDescent="0.25"/>
  <cols>
    <col min="1" max="1" width="47.85546875" customWidth="1"/>
  </cols>
  <sheetData>
    <row r="1" spans="1:44" ht="18.75" x14ac:dyDescent="0.3">
      <c r="A1" s="34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34"/>
      <c r="W1" s="35" t="s">
        <v>50</v>
      </c>
    </row>
    <row r="2" spans="1:44" ht="18.75" x14ac:dyDescent="0.3">
      <c r="A2" s="39"/>
      <c r="B2" s="72" t="s">
        <v>47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40"/>
    </row>
    <row r="3" spans="1:44" ht="18.75" x14ac:dyDescent="0.25">
      <c r="A3" s="7" t="s">
        <v>16</v>
      </c>
      <c r="B3" s="7">
        <v>12</v>
      </c>
      <c r="C3" s="7">
        <v>20</v>
      </c>
      <c r="D3" s="7">
        <v>24</v>
      </c>
      <c r="E3" s="7">
        <v>28</v>
      </c>
      <c r="F3" s="7">
        <v>32</v>
      </c>
      <c r="G3" s="7">
        <v>34</v>
      </c>
      <c r="H3" s="7">
        <v>36</v>
      </c>
      <c r="I3" s="7">
        <v>38</v>
      </c>
      <c r="J3" s="7">
        <v>44</v>
      </c>
      <c r="K3" s="7">
        <v>45</v>
      </c>
      <c r="L3" s="7">
        <v>47</v>
      </c>
      <c r="M3" s="7">
        <v>49</v>
      </c>
      <c r="N3" s="7">
        <v>51</v>
      </c>
      <c r="O3" s="7">
        <v>53</v>
      </c>
      <c r="P3" s="7">
        <v>55</v>
      </c>
      <c r="Q3" s="7">
        <v>57</v>
      </c>
      <c r="R3" s="7">
        <v>66</v>
      </c>
      <c r="S3" s="7">
        <v>82</v>
      </c>
      <c r="T3" s="7" t="s">
        <v>21</v>
      </c>
    </row>
    <row r="4" spans="1:44" ht="18.75" x14ac:dyDescent="0.25">
      <c r="A4" s="55" t="s">
        <v>48</v>
      </c>
      <c r="B4" s="56"/>
      <c r="C4" s="56"/>
      <c r="D4" s="56"/>
      <c r="E4" s="56"/>
      <c r="F4" s="57"/>
      <c r="G4" s="57"/>
      <c r="H4" s="57">
        <v>1</v>
      </c>
      <c r="I4" s="57"/>
      <c r="J4" s="57"/>
      <c r="K4" s="57"/>
      <c r="L4" s="57">
        <v>1</v>
      </c>
      <c r="M4" s="57"/>
      <c r="N4" s="57"/>
      <c r="O4" s="57"/>
      <c r="P4" s="57"/>
      <c r="Q4" s="57"/>
      <c r="R4" s="57"/>
      <c r="S4" s="57"/>
      <c r="T4" s="7">
        <v>2</v>
      </c>
    </row>
    <row r="5" spans="1:44" ht="18.75" x14ac:dyDescent="0.25">
      <c r="A5" s="55" t="s">
        <v>51</v>
      </c>
      <c r="B5" s="56"/>
      <c r="C5" s="56">
        <v>1</v>
      </c>
      <c r="D5" s="56"/>
      <c r="E5" s="56">
        <v>1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7">
        <v>2</v>
      </c>
    </row>
    <row r="6" spans="1:44" ht="18.75" x14ac:dyDescent="0.25">
      <c r="A6" s="55" t="s">
        <v>30</v>
      </c>
      <c r="B6" s="56"/>
      <c r="C6" s="56"/>
      <c r="D6" s="56"/>
      <c r="E6" s="56"/>
      <c r="F6" s="57"/>
      <c r="G6" s="57"/>
      <c r="H6" s="57"/>
      <c r="I6" s="57"/>
      <c r="J6" s="57"/>
      <c r="K6" s="57"/>
      <c r="L6" s="57"/>
      <c r="M6" s="57">
        <v>1</v>
      </c>
      <c r="N6" s="57"/>
      <c r="O6" s="57"/>
      <c r="P6" s="57"/>
      <c r="Q6" s="57"/>
      <c r="R6" s="57"/>
      <c r="S6" s="57"/>
      <c r="T6" s="7">
        <v>1</v>
      </c>
    </row>
    <row r="7" spans="1:44" ht="18.75" x14ac:dyDescent="0.25">
      <c r="A7" s="55" t="s">
        <v>52</v>
      </c>
      <c r="B7" s="56"/>
      <c r="C7" s="56"/>
      <c r="D7" s="56"/>
      <c r="E7" s="56"/>
      <c r="F7" s="57"/>
      <c r="G7" s="57"/>
      <c r="H7" s="57"/>
      <c r="I7" s="57"/>
      <c r="J7" s="57">
        <v>1</v>
      </c>
      <c r="K7" s="57"/>
      <c r="L7" s="57"/>
      <c r="M7" s="57"/>
      <c r="N7" s="57"/>
      <c r="O7" s="57"/>
      <c r="P7" s="57"/>
      <c r="Q7" s="57"/>
      <c r="R7" s="57"/>
      <c r="S7" s="57"/>
      <c r="T7" s="7">
        <v>1</v>
      </c>
    </row>
    <row r="8" spans="1:44" ht="18.75" x14ac:dyDescent="0.25">
      <c r="A8" s="55" t="s">
        <v>3</v>
      </c>
      <c r="B8" s="56"/>
      <c r="C8" s="56"/>
      <c r="D8" s="56">
        <v>2</v>
      </c>
      <c r="E8" s="56"/>
      <c r="F8" s="57">
        <v>1</v>
      </c>
      <c r="G8" s="57">
        <v>1</v>
      </c>
      <c r="H8" s="57"/>
      <c r="I8" s="57"/>
      <c r="J8" s="57">
        <v>1</v>
      </c>
      <c r="K8" s="57">
        <v>1</v>
      </c>
      <c r="L8" s="57">
        <v>3</v>
      </c>
      <c r="M8" s="57"/>
      <c r="N8" s="57"/>
      <c r="O8" s="57">
        <v>1</v>
      </c>
      <c r="P8" s="57"/>
      <c r="Q8" s="57">
        <v>1</v>
      </c>
      <c r="R8" s="57">
        <v>1</v>
      </c>
      <c r="S8" s="57"/>
      <c r="T8" s="7">
        <v>12</v>
      </c>
    </row>
    <row r="9" spans="1:44" ht="18.75" x14ac:dyDescent="0.25">
      <c r="A9" s="55" t="s">
        <v>53</v>
      </c>
      <c r="B9" s="56"/>
      <c r="C9" s="56"/>
      <c r="D9" s="56"/>
      <c r="E9" s="56"/>
      <c r="F9" s="57"/>
      <c r="G9" s="57"/>
      <c r="H9" s="57"/>
      <c r="I9" s="57"/>
      <c r="J9" s="57">
        <v>1</v>
      </c>
      <c r="K9" s="57"/>
      <c r="L9" s="57"/>
      <c r="M9" s="57"/>
      <c r="N9" s="57"/>
      <c r="O9" s="57"/>
      <c r="P9" s="57">
        <v>1</v>
      </c>
      <c r="Q9" s="57"/>
      <c r="R9" s="57"/>
      <c r="S9" s="57"/>
      <c r="T9" s="7">
        <v>2</v>
      </c>
    </row>
    <row r="10" spans="1:44" ht="18.75" x14ac:dyDescent="0.25">
      <c r="A10" s="55" t="s">
        <v>29</v>
      </c>
      <c r="B10" s="56">
        <v>1</v>
      </c>
      <c r="C10" s="56"/>
      <c r="D10" s="56"/>
      <c r="E10" s="56">
        <v>1</v>
      </c>
      <c r="F10" s="57"/>
      <c r="G10" s="57"/>
      <c r="H10" s="57">
        <v>1</v>
      </c>
      <c r="I10" s="57">
        <v>2</v>
      </c>
      <c r="J10" s="57"/>
      <c r="K10" s="57">
        <v>1</v>
      </c>
      <c r="L10" s="57"/>
      <c r="M10" s="57"/>
      <c r="N10" s="57"/>
      <c r="O10" s="57"/>
      <c r="P10" s="57"/>
      <c r="Q10" s="57"/>
      <c r="R10" s="57"/>
      <c r="S10" s="57">
        <v>1</v>
      </c>
      <c r="T10" s="7">
        <v>7</v>
      </c>
    </row>
    <row r="11" spans="1:44" ht="18.75" x14ac:dyDescent="0.25">
      <c r="A11" s="55" t="s">
        <v>54</v>
      </c>
      <c r="B11" s="56"/>
      <c r="C11" s="56"/>
      <c r="D11" s="56"/>
      <c r="E11" s="56"/>
      <c r="F11" s="57"/>
      <c r="G11" s="57"/>
      <c r="H11" s="57"/>
      <c r="I11" s="57"/>
      <c r="J11" s="57">
        <v>1</v>
      </c>
      <c r="K11" s="57"/>
      <c r="L11" s="57"/>
      <c r="M11" s="57"/>
      <c r="N11" s="57"/>
      <c r="O11" s="57"/>
      <c r="P11" s="57"/>
      <c r="Q11" s="57"/>
      <c r="R11" s="57"/>
      <c r="S11" s="57"/>
      <c r="T11" s="7">
        <v>1</v>
      </c>
    </row>
    <row r="12" spans="1:44" ht="18.75" x14ac:dyDescent="0.25">
      <c r="A12" s="55" t="s">
        <v>55</v>
      </c>
      <c r="B12" s="56"/>
      <c r="C12" s="56"/>
      <c r="D12" s="56">
        <v>1</v>
      </c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7">
        <v>1</v>
      </c>
    </row>
    <row r="13" spans="1:44" ht="18.75" x14ac:dyDescent="0.25">
      <c r="A13" s="55" t="s">
        <v>49</v>
      </c>
      <c r="B13" s="56"/>
      <c r="C13" s="56"/>
      <c r="D13" s="56"/>
      <c r="E13" s="56"/>
      <c r="F13" s="57"/>
      <c r="G13" s="57"/>
      <c r="H13" s="57"/>
      <c r="I13" s="57"/>
      <c r="J13" s="57"/>
      <c r="K13" s="57"/>
      <c r="L13" s="57"/>
      <c r="M13" s="57"/>
      <c r="N13" s="57">
        <v>1</v>
      </c>
      <c r="O13" s="57"/>
      <c r="P13" s="57"/>
      <c r="Q13" s="57"/>
      <c r="R13" s="57"/>
      <c r="S13" s="57"/>
      <c r="T13" s="7">
        <v>1</v>
      </c>
    </row>
    <row r="14" spans="1:44" ht="18.75" x14ac:dyDescent="0.25">
      <c r="A14" s="55" t="s">
        <v>4</v>
      </c>
      <c r="B14" s="56"/>
      <c r="C14" s="56"/>
      <c r="D14" s="56"/>
      <c r="E14" s="56"/>
      <c r="F14" s="57"/>
      <c r="G14" s="57">
        <v>1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7">
        <v>1</v>
      </c>
    </row>
    <row r="15" spans="1:44" ht="18.75" x14ac:dyDescent="0.25">
      <c r="A15" s="7" t="s">
        <v>21</v>
      </c>
      <c r="B15" s="7">
        <v>1</v>
      </c>
      <c r="C15" s="7">
        <v>1</v>
      </c>
      <c r="D15" s="7">
        <v>3</v>
      </c>
      <c r="E15" s="7">
        <v>2</v>
      </c>
      <c r="F15" s="7">
        <v>1</v>
      </c>
      <c r="G15" s="7">
        <v>2</v>
      </c>
      <c r="H15" s="7">
        <v>2</v>
      </c>
      <c r="I15" s="7">
        <v>2</v>
      </c>
      <c r="J15" s="7">
        <v>4</v>
      </c>
      <c r="K15" s="7">
        <v>2</v>
      </c>
      <c r="L15" s="7">
        <v>4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31</v>
      </c>
    </row>
  </sheetData>
  <mergeCells count="2">
    <mergeCell ref="B1:T1"/>
    <mergeCell ref="B2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24"/>
  <sheetViews>
    <sheetView tabSelected="1" zoomScale="55" zoomScaleNormal="55" workbookViewId="0">
      <selection activeCell="L24" sqref="L24"/>
    </sheetView>
  </sheetViews>
  <sheetFormatPr defaultRowHeight="21.75" customHeight="1" x14ac:dyDescent="0.25"/>
  <cols>
    <col min="1" max="1" width="48.28515625" customWidth="1"/>
    <col min="2" max="2" width="28.28515625" customWidth="1"/>
    <col min="3" max="10" width="28.28515625" style="6" customWidth="1"/>
    <col min="11" max="11" width="28.28515625" customWidth="1"/>
    <col min="12" max="12" width="28.28515625" style="14" customWidth="1"/>
    <col min="13" max="15" width="28.28515625" customWidth="1"/>
  </cols>
  <sheetData>
    <row r="1" spans="1:15" ht="51.75" customHeight="1" x14ac:dyDescent="0.25">
      <c r="B1" s="77" t="s">
        <v>66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21.75" customHeight="1" x14ac:dyDescent="0.3">
      <c r="A2" s="13"/>
      <c r="B2" s="13"/>
      <c r="C2" s="25"/>
      <c r="D2" s="74" t="s">
        <v>24</v>
      </c>
      <c r="E2" s="74"/>
      <c r="F2" s="74"/>
      <c r="G2" s="74"/>
      <c r="H2" s="74" t="s">
        <v>25</v>
      </c>
      <c r="I2" s="75"/>
      <c r="J2" s="74" t="s">
        <v>26</v>
      </c>
      <c r="K2" s="74"/>
      <c r="L2" s="76" t="s">
        <v>27</v>
      </c>
      <c r="M2" s="76"/>
      <c r="N2" s="76"/>
      <c r="O2" s="76"/>
    </row>
    <row r="3" spans="1:15" ht="198" customHeight="1" thickBot="1" x14ac:dyDescent="0.3">
      <c r="A3" s="52" t="s">
        <v>0</v>
      </c>
      <c r="B3" s="53" t="s">
        <v>22</v>
      </c>
      <c r="C3" s="50" t="s">
        <v>67</v>
      </c>
      <c r="D3" s="9" t="s">
        <v>35</v>
      </c>
      <c r="E3" s="10" t="s">
        <v>36</v>
      </c>
      <c r="F3" s="10" t="s">
        <v>37</v>
      </c>
      <c r="G3" s="11" t="s">
        <v>38</v>
      </c>
      <c r="H3" s="9" t="s">
        <v>39</v>
      </c>
      <c r="I3" s="16" t="s">
        <v>40</v>
      </c>
      <c r="J3" s="9" t="s">
        <v>41</v>
      </c>
      <c r="K3" s="12" t="s">
        <v>42</v>
      </c>
      <c r="L3" s="15" t="s">
        <v>43</v>
      </c>
      <c r="M3" s="10" t="s">
        <v>44</v>
      </c>
      <c r="N3" s="10" t="s">
        <v>45</v>
      </c>
      <c r="O3" s="12" t="s">
        <v>46</v>
      </c>
    </row>
    <row r="4" spans="1:15" s="5" customFormat="1" ht="21.75" customHeight="1" thickBot="1" x14ac:dyDescent="0.3">
      <c r="A4" s="32" t="s">
        <v>2</v>
      </c>
      <c r="B4" s="33">
        <f t="shared" ref="B4:O4" si="0">SUM(B5:B17)</f>
        <v>31</v>
      </c>
      <c r="C4" s="51">
        <f t="shared" si="0"/>
        <v>16</v>
      </c>
      <c r="D4" s="17">
        <f t="shared" si="0"/>
        <v>6</v>
      </c>
      <c r="E4" s="17">
        <f t="shared" si="0"/>
        <v>1</v>
      </c>
      <c r="F4" s="17">
        <f t="shared" si="0"/>
        <v>4</v>
      </c>
      <c r="G4" s="17">
        <f t="shared" si="0"/>
        <v>1</v>
      </c>
      <c r="H4" s="17">
        <f t="shared" si="0"/>
        <v>10</v>
      </c>
      <c r="I4" s="17">
        <f t="shared" si="0"/>
        <v>10</v>
      </c>
      <c r="J4" s="17">
        <f t="shared" si="0"/>
        <v>1</v>
      </c>
      <c r="K4" s="17">
        <f t="shared" si="0"/>
        <v>1</v>
      </c>
      <c r="L4" s="17">
        <f t="shared" si="0"/>
        <v>14</v>
      </c>
      <c r="M4" s="17">
        <f t="shared" si="0"/>
        <v>1</v>
      </c>
      <c r="N4" s="17">
        <f t="shared" si="0"/>
        <v>10</v>
      </c>
      <c r="O4" s="17">
        <f t="shared" si="0"/>
        <v>3</v>
      </c>
    </row>
    <row r="5" spans="1:15" ht="21.75" customHeight="1" x14ac:dyDescent="0.25">
      <c r="A5" s="55" t="s">
        <v>48</v>
      </c>
      <c r="B5" s="7">
        <v>2</v>
      </c>
      <c r="C5" s="49">
        <v>0</v>
      </c>
      <c r="D5" s="18">
        <v>0</v>
      </c>
      <c r="E5" s="19">
        <v>0</v>
      </c>
      <c r="F5" s="20">
        <v>0</v>
      </c>
      <c r="G5" s="21">
        <v>0</v>
      </c>
      <c r="H5" s="18">
        <v>0</v>
      </c>
      <c r="I5" s="22">
        <v>0</v>
      </c>
      <c r="J5" s="18">
        <v>0</v>
      </c>
      <c r="K5" s="21">
        <v>0</v>
      </c>
      <c r="L5" s="23">
        <v>2</v>
      </c>
      <c r="M5" s="20">
        <v>0</v>
      </c>
      <c r="N5" s="20">
        <v>1</v>
      </c>
      <c r="O5" s="21">
        <v>1</v>
      </c>
    </row>
    <row r="6" spans="1:15" ht="21.75" customHeight="1" x14ac:dyDescent="0.25">
      <c r="A6" s="55" t="s">
        <v>51</v>
      </c>
      <c r="B6" s="7">
        <v>2</v>
      </c>
      <c r="C6" s="46">
        <v>2</v>
      </c>
      <c r="D6" s="24">
        <v>2</v>
      </c>
      <c r="E6" s="25">
        <v>0</v>
      </c>
      <c r="F6" s="7">
        <v>2</v>
      </c>
      <c r="G6" s="26">
        <v>0</v>
      </c>
      <c r="H6" s="24">
        <v>0</v>
      </c>
      <c r="I6" s="27">
        <v>0</v>
      </c>
      <c r="J6" s="24">
        <v>0</v>
      </c>
      <c r="K6" s="26">
        <v>0</v>
      </c>
      <c r="L6" s="28">
        <v>0</v>
      </c>
      <c r="M6" s="7">
        <v>0</v>
      </c>
      <c r="N6" s="7">
        <v>0</v>
      </c>
      <c r="O6" s="26">
        <v>0</v>
      </c>
    </row>
    <row r="7" spans="1:15" ht="21.75" customHeight="1" x14ac:dyDescent="0.25">
      <c r="A7" s="55" t="s">
        <v>30</v>
      </c>
      <c r="B7" s="7">
        <v>1</v>
      </c>
      <c r="C7" s="46">
        <v>0</v>
      </c>
      <c r="D7" s="24">
        <v>0</v>
      </c>
      <c r="E7" s="25">
        <v>0</v>
      </c>
      <c r="F7" s="7">
        <v>0</v>
      </c>
      <c r="G7" s="26">
        <v>0</v>
      </c>
      <c r="H7" s="24">
        <v>0</v>
      </c>
      <c r="I7" s="27">
        <v>0</v>
      </c>
      <c r="J7" s="24">
        <v>0</v>
      </c>
      <c r="K7" s="26">
        <v>0</v>
      </c>
      <c r="L7" s="28">
        <v>1</v>
      </c>
      <c r="M7" s="7">
        <v>1</v>
      </c>
      <c r="N7" s="7">
        <v>0</v>
      </c>
      <c r="O7" s="26">
        <v>0</v>
      </c>
    </row>
    <row r="8" spans="1:15" ht="21.75" customHeight="1" x14ac:dyDescent="0.25">
      <c r="A8" s="55" t="s">
        <v>52</v>
      </c>
      <c r="B8" s="7">
        <v>1</v>
      </c>
      <c r="C8" s="46">
        <v>0</v>
      </c>
      <c r="D8" s="24">
        <v>0</v>
      </c>
      <c r="E8" s="25">
        <v>0</v>
      </c>
      <c r="F8" s="7">
        <v>0</v>
      </c>
      <c r="G8" s="26">
        <v>0</v>
      </c>
      <c r="H8" s="24">
        <v>0</v>
      </c>
      <c r="I8" s="27">
        <v>0</v>
      </c>
      <c r="J8" s="24">
        <v>0</v>
      </c>
      <c r="K8" s="26">
        <v>0</v>
      </c>
      <c r="L8" s="28">
        <v>1</v>
      </c>
      <c r="M8" s="7">
        <v>0</v>
      </c>
      <c r="N8" s="7">
        <v>1</v>
      </c>
      <c r="O8" s="26">
        <v>0</v>
      </c>
    </row>
    <row r="9" spans="1:15" ht="21.75" customHeight="1" x14ac:dyDescent="0.25">
      <c r="A9" s="55" t="s">
        <v>3</v>
      </c>
      <c r="B9" s="7">
        <v>12</v>
      </c>
      <c r="C9" s="46">
        <v>6</v>
      </c>
      <c r="D9" s="24">
        <v>2</v>
      </c>
      <c r="E9" s="25">
        <v>0</v>
      </c>
      <c r="F9" s="7">
        <v>2</v>
      </c>
      <c r="G9" s="26">
        <v>0</v>
      </c>
      <c r="H9" s="24">
        <v>4</v>
      </c>
      <c r="I9" s="27">
        <v>4</v>
      </c>
      <c r="J9" s="24">
        <v>0</v>
      </c>
      <c r="K9" s="26">
        <v>0</v>
      </c>
      <c r="L9" s="28">
        <v>6</v>
      </c>
      <c r="M9" s="7">
        <v>0</v>
      </c>
      <c r="N9" s="36">
        <v>4</v>
      </c>
      <c r="O9" s="26">
        <v>2</v>
      </c>
    </row>
    <row r="10" spans="1:15" ht="21.75" customHeight="1" x14ac:dyDescent="0.25">
      <c r="A10" s="55" t="s">
        <v>53</v>
      </c>
      <c r="B10" s="7">
        <v>2</v>
      </c>
      <c r="C10" s="46">
        <v>1</v>
      </c>
      <c r="D10" s="24">
        <v>0</v>
      </c>
      <c r="E10" s="25">
        <v>0</v>
      </c>
      <c r="F10" s="7">
        <v>0</v>
      </c>
      <c r="G10" s="26">
        <v>0</v>
      </c>
      <c r="H10" s="24">
        <v>1</v>
      </c>
      <c r="I10" s="27">
        <v>1</v>
      </c>
      <c r="J10" s="24">
        <v>0</v>
      </c>
      <c r="K10" s="26">
        <v>0</v>
      </c>
      <c r="L10" s="28">
        <v>1</v>
      </c>
      <c r="M10" s="7">
        <v>0</v>
      </c>
      <c r="N10" s="7">
        <v>1</v>
      </c>
      <c r="O10" s="26">
        <v>0</v>
      </c>
    </row>
    <row r="11" spans="1:15" ht="21.75" customHeight="1" x14ac:dyDescent="0.25">
      <c r="A11" s="55" t="s">
        <v>29</v>
      </c>
      <c r="B11" s="7">
        <v>7</v>
      </c>
      <c r="C11" s="46">
        <v>4</v>
      </c>
      <c r="D11" s="24">
        <v>2</v>
      </c>
      <c r="E11" s="25">
        <v>1</v>
      </c>
      <c r="F11" s="7">
        <v>0</v>
      </c>
      <c r="G11" s="26">
        <v>1</v>
      </c>
      <c r="H11" s="24">
        <v>2</v>
      </c>
      <c r="I11" s="27">
        <v>2</v>
      </c>
      <c r="J11" s="24">
        <v>0</v>
      </c>
      <c r="K11" s="26">
        <v>0</v>
      </c>
      <c r="L11" s="28">
        <v>3</v>
      </c>
      <c r="M11" s="7">
        <v>0</v>
      </c>
      <c r="N11" s="7">
        <v>3</v>
      </c>
      <c r="O11" s="26">
        <v>0</v>
      </c>
    </row>
    <row r="12" spans="1:15" ht="21.75" customHeight="1" x14ac:dyDescent="0.25">
      <c r="A12" s="55" t="s">
        <v>54</v>
      </c>
      <c r="B12" s="7">
        <v>1</v>
      </c>
      <c r="C12" s="46">
        <v>1</v>
      </c>
      <c r="D12" s="24">
        <v>0</v>
      </c>
      <c r="E12" s="25">
        <v>0</v>
      </c>
      <c r="F12" s="7">
        <v>0</v>
      </c>
      <c r="G12" s="26">
        <v>0</v>
      </c>
      <c r="H12" s="24">
        <v>1</v>
      </c>
      <c r="I12" s="27">
        <v>1</v>
      </c>
      <c r="J12" s="24">
        <v>0</v>
      </c>
      <c r="K12" s="26">
        <v>0</v>
      </c>
      <c r="L12" s="28">
        <v>0</v>
      </c>
      <c r="M12" s="7">
        <v>0</v>
      </c>
      <c r="N12" s="7">
        <v>0</v>
      </c>
      <c r="O12" s="26">
        <v>0</v>
      </c>
    </row>
    <row r="13" spans="1:15" ht="21.75" customHeight="1" x14ac:dyDescent="0.25">
      <c r="A13" s="55" t="s">
        <v>55</v>
      </c>
      <c r="B13" s="7">
        <v>1</v>
      </c>
      <c r="C13" s="46">
        <v>0</v>
      </c>
      <c r="D13" s="24">
        <v>0</v>
      </c>
      <c r="E13" s="25">
        <v>0</v>
      </c>
      <c r="F13" s="7">
        <v>0</v>
      </c>
      <c r="G13" s="26">
        <v>0</v>
      </c>
      <c r="H13" s="24">
        <v>0</v>
      </c>
      <c r="I13" s="27">
        <v>0</v>
      </c>
      <c r="J13" s="24">
        <v>1</v>
      </c>
      <c r="K13" s="26">
        <v>1</v>
      </c>
      <c r="L13" s="28">
        <v>0</v>
      </c>
      <c r="M13" s="7">
        <v>0</v>
      </c>
      <c r="N13" s="7">
        <v>0</v>
      </c>
      <c r="O13" s="26">
        <v>0</v>
      </c>
    </row>
    <row r="14" spans="1:15" ht="21.75" customHeight="1" x14ac:dyDescent="0.25">
      <c r="A14" s="55" t="s">
        <v>49</v>
      </c>
      <c r="B14" s="7">
        <v>1</v>
      </c>
      <c r="C14" s="46">
        <v>1</v>
      </c>
      <c r="D14" s="24">
        <v>0</v>
      </c>
      <c r="E14" s="25">
        <v>0</v>
      </c>
      <c r="F14" s="7">
        <v>0</v>
      </c>
      <c r="G14" s="26">
        <v>0</v>
      </c>
      <c r="H14" s="24">
        <v>1</v>
      </c>
      <c r="I14" s="27">
        <v>1</v>
      </c>
      <c r="J14" s="24">
        <v>0</v>
      </c>
      <c r="K14" s="26">
        <v>0</v>
      </c>
      <c r="L14" s="28">
        <v>0</v>
      </c>
      <c r="M14" s="7">
        <v>0</v>
      </c>
      <c r="N14" s="7">
        <v>0</v>
      </c>
      <c r="O14" s="26">
        <v>0</v>
      </c>
    </row>
    <row r="15" spans="1:15" ht="21.75" customHeight="1" x14ac:dyDescent="0.25">
      <c r="A15" s="55" t="s">
        <v>4</v>
      </c>
      <c r="B15" s="7">
        <v>1</v>
      </c>
      <c r="C15" s="46">
        <v>1</v>
      </c>
      <c r="D15" s="24">
        <v>0</v>
      </c>
      <c r="E15" s="25">
        <v>0</v>
      </c>
      <c r="F15" s="7">
        <v>0</v>
      </c>
      <c r="G15" s="26">
        <v>0</v>
      </c>
      <c r="H15" s="24">
        <v>1</v>
      </c>
      <c r="I15" s="27">
        <v>1</v>
      </c>
      <c r="J15" s="24">
        <v>0</v>
      </c>
      <c r="K15" s="26">
        <v>0</v>
      </c>
      <c r="L15" s="28">
        <v>0</v>
      </c>
      <c r="M15" s="7">
        <v>0</v>
      </c>
      <c r="N15" s="7">
        <v>0</v>
      </c>
      <c r="O15" s="26">
        <v>0</v>
      </c>
    </row>
    <row r="16" spans="1:15" s="41" customFormat="1" ht="21.75" customHeight="1" x14ac:dyDescent="0.3">
      <c r="A16" s="47"/>
      <c r="B16" s="48"/>
      <c r="C16" s="39"/>
      <c r="D16" s="39"/>
      <c r="E16" s="39"/>
      <c r="F16" s="39"/>
      <c r="G16" s="39"/>
      <c r="H16" s="39"/>
      <c r="I16" s="39"/>
      <c r="J16" s="39"/>
      <c r="K16" s="39"/>
      <c r="L16" s="43"/>
      <c r="M16" s="39"/>
      <c r="N16" s="39"/>
      <c r="O16" s="39"/>
    </row>
    <row r="17" spans="1:17" s="41" customFormat="1" ht="21.75" customHeight="1" x14ac:dyDescent="0.3">
      <c r="A17" s="47"/>
      <c r="B17" s="48"/>
      <c r="C17" s="39"/>
      <c r="D17" s="39"/>
      <c r="E17" s="39"/>
      <c r="F17" s="39"/>
      <c r="G17" s="39"/>
      <c r="H17" s="39"/>
      <c r="I17" s="39"/>
      <c r="J17" s="39"/>
      <c r="K17" s="39"/>
      <c r="L17" s="43"/>
      <c r="M17" s="39"/>
      <c r="N17" s="39"/>
      <c r="O17" s="39"/>
    </row>
    <row r="18" spans="1:17" ht="37.5" customHeight="1" x14ac:dyDescent="0.25">
      <c r="H18" s="73" t="s">
        <v>63</v>
      </c>
      <c r="I18" s="73"/>
      <c r="J18" s="70">
        <f>F4+I4+N4</f>
        <v>24</v>
      </c>
      <c r="N18" s="37"/>
      <c r="O18" s="37"/>
      <c r="P18" s="37"/>
      <c r="Q18" s="37"/>
    </row>
    <row r="19" spans="1:17" ht="32.25" customHeight="1" x14ac:dyDescent="0.35">
      <c r="A19" s="44" t="s">
        <v>24</v>
      </c>
      <c r="B19" s="42" t="s">
        <v>31</v>
      </c>
      <c r="C19" s="45"/>
      <c r="D19" s="45"/>
      <c r="H19" s="73" t="s">
        <v>64</v>
      </c>
      <c r="I19" s="73"/>
      <c r="J19" s="70">
        <f>G4+K4+O4</f>
        <v>5</v>
      </c>
    </row>
    <row r="20" spans="1:17" ht="36.75" customHeight="1" x14ac:dyDescent="0.35">
      <c r="A20" s="44" t="s">
        <v>25</v>
      </c>
      <c r="B20" s="42" t="s">
        <v>32</v>
      </c>
      <c r="C20" s="45"/>
      <c r="D20" s="45"/>
      <c r="H20" s="73" t="s">
        <v>65</v>
      </c>
      <c r="I20" s="73"/>
      <c r="J20" s="70">
        <f>E4+M4</f>
        <v>2</v>
      </c>
    </row>
    <row r="21" spans="1:17" ht="21.75" customHeight="1" x14ac:dyDescent="0.35">
      <c r="A21" s="44" t="s">
        <v>26</v>
      </c>
      <c r="B21" s="42" t="s">
        <v>33</v>
      </c>
      <c r="C21" s="45"/>
      <c r="D21" s="45"/>
    </row>
    <row r="22" spans="1:17" ht="21.75" customHeight="1" x14ac:dyDescent="0.35">
      <c r="A22" s="44" t="s">
        <v>27</v>
      </c>
      <c r="B22" s="42" t="s">
        <v>34</v>
      </c>
      <c r="C22" s="45"/>
      <c r="D22" s="45"/>
    </row>
    <row r="24" spans="1:17" ht="47.25" customHeight="1" x14ac:dyDescent="0.25">
      <c r="A24" s="8"/>
      <c r="B24" s="37"/>
      <c r="C24" s="38"/>
      <c r="D24" s="38"/>
      <c r="E24" s="38"/>
      <c r="F24" s="38"/>
      <c r="G24" s="38"/>
      <c r="H24" s="38"/>
      <c r="I24" s="38"/>
      <c r="J24" s="38"/>
    </row>
  </sheetData>
  <mergeCells count="8">
    <mergeCell ref="J2:K2"/>
    <mergeCell ref="L2:O2"/>
    <mergeCell ref="B1:N1"/>
    <mergeCell ref="H20:I20"/>
    <mergeCell ref="H18:I18"/>
    <mergeCell ref="H19:I19"/>
    <mergeCell ref="D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2024-07-30T01:31:21Z</dcterms:modified>
</cp:coreProperties>
</file>